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70" windowWidth="20115" windowHeight="78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Sheet1!$A$8:$Q$29</definedName>
  </definedNames>
  <calcPr calcId="144525"/>
</workbook>
</file>

<file path=xl/calcChain.xml><?xml version="1.0" encoding="utf-8"?>
<calcChain xmlns="http://schemas.openxmlformats.org/spreadsheetml/2006/main">
  <c r="H9" i="1" l="1"/>
  <c r="P13" i="1"/>
  <c r="P10" i="1"/>
  <c r="P11" i="1"/>
  <c r="P12" i="1"/>
  <c r="P14" i="1"/>
  <c r="P16" i="1"/>
  <c r="P18" i="1"/>
  <c r="P20" i="1"/>
  <c r="P21" i="1"/>
  <c r="P22" i="1"/>
  <c r="P23" i="1"/>
  <c r="P25" i="1"/>
  <c r="P26" i="1"/>
  <c r="P29" i="1"/>
  <c r="O10" i="1"/>
  <c r="O11" i="1"/>
  <c r="O12" i="1"/>
  <c r="O13" i="1"/>
  <c r="O14" i="1"/>
  <c r="O16" i="1"/>
  <c r="O18" i="1"/>
  <c r="O20" i="1"/>
  <c r="O21" i="1"/>
  <c r="O22" i="1"/>
  <c r="O23" i="1"/>
  <c r="O25" i="1"/>
  <c r="O26" i="1"/>
  <c r="O28" i="1"/>
  <c r="P28" i="1" s="1"/>
  <c r="O2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9" i="1"/>
  <c r="N10" i="1"/>
  <c r="N11" i="1"/>
  <c r="N12" i="1"/>
  <c r="N13" i="1"/>
  <c r="N14" i="1"/>
  <c r="N15" i="1"/>
  <c r="O15" i="1" s="1"/>
  <c r="P15" i="1" s="1"/>
  <c r="N16" i="1"/>
  <c r="N17" i="1"/>
  <c r="O17" i="1" s="1"/>
  <c r="P17" i="1" s="1"/>
  <c r="N18" i="1"/>
  <c r="N19" i="1"/>
  <c r="O19" i="1" s="1"/>
  <c r="P19" i="1" s="1"/>
  <c r="N20" i="1"/>
  <c r="N21" i="1"/>
  <c r="N22" i="1"/>
  <c r="N23" i="1"/>
  <c r="N24" i="1"/>
  <c r="O24" i="1" s="1"/>
  <c r="P24" i="1" s="1"/>
  <c r="N25" i="1"/>
  <c r="N26" i="1"/>
  <c r="N27" i="1"/>
  <c r="O27" i="1" s="1"/>
  <c r="P27" i="1" s="1"/>
  <c r="N28" i="1"/>
  <c r="N29" i="1"/>
  <c r="N9" i="1"/>
  <c r="O9" i="1" s="1"/>
  <c r="P9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<sst xmlns="http://schemas.openxmlformats.org/spreadsheetml/2006/main" count="102" uniqueCount="81">
  <si>
    <t>HỌC VIỆN NÔNG NGHIỆP VIỆT NAM</t>
  </si>
  <si>
    <t>CỘNG HÒA XÃ HỘI CHỦ NGHĨA VIỆT NAM</t>
  </si>
  <si>
    <t>TRUNG TÂM NGOẠI NGỮ VÀ ĐÀO TẠO QUỐC TẾ</t>
  </si>
  <si>
    <t>Độc lập - Tự do - Hạnh phúc</t>
  </si>
  <si>
    <t>TÊN</t>
  </si>
  <si>
    <t>LỚP</t>
  </si>
  <si>
    <t>GHI CHÚ</t>
  </si>
  <si>
    <t xml:space="preserve">Nguyễn Thị </t>
  </si>
  <si>
    <t>Hoa</t>
  </si>
  <si>
    <t>Phương</t>
  </si>
  <si>
    <t>Quỳnh</t>
  </si>
  <si>
    <t>LTK62KHCT</t>
  </si>
  <si>
    <t>STT</t>
  </si>
  <si>
    <t>MÃ SV</t>
  </si>
  <si>
    <t xml:space="preserve"> HỌ ĐỆM</t>
  </si>
  <si>
    <t xml:space="preserve"> NGÀY SINH</t>
  </si>
  <si>
    <t>Nguyễn Thị</t>
  </si>
  <si>
    <t>Bắc</t>
  </si>
  <si>
    <t>29/11/1995</t>
  </si>
  <si>
    <t>LTK61QLDD</t>
  </si>
  <si>
    <t>Nguyễn Văn</t>
  </si>
  <si>
    <t>LTK61KHCT</t>
  </si>
  <si>
    <t>LTK61BVTV</t>
  </si>
  <si>
    <t>LTK61KHMT</t>
  </si>
  <si>
    <t>Đặng Mạnh</t>
  </si>
  <si>
    <t>Hà</t>
  </si>
  <si>
    <t>22/06/1995 </t>
  </si>
  <si>
    <t>Đỗ Thế</t>
  </si>
  <si>
    <t>Hanh</t>
  </si>
  <si>
    <t>27/06/1995</t>
  </si>
  <si>
    <t xml:space="preserve">Nguyễn Phương </t>
  </si>
  <si>
    <t>Bùi Văn</t>
  </si>
  <si>
    <t>Lãm</t>
  </si>
  <si>
    <t>31/01/1994</t>
  </si>
  <si>
    <t xml:space="preserve">Nông Văn </t>
  </si>
  <si>
    <t>Liêm</t>
  </si>
  <si>
    <t>28/06/1994</t>
  </si>
  <si>
    <t>Lã Thị Bích</t>
  </si>
  <si>
    <t>Liên</t>
  </si>
  <si>
    <t>21/06/1992</t>
  </si>
  <si>
    <t>Nguyễn Trường</t>
  </si>
  <si>
    <t>Long</t>
  </si>
  <si>
    <t>Nga</t>
  </si>
  <si>
    <t>30/08/1995</t>
  </si>
  <si>
    <t>Dương Minh</t>
  </si>
  <si>
    <t>Ngọc</t>
  </si>
  <si>
    <t>28/10/1995</t>
  </si>
  <si>
    <t>Đinh Thu</t>
  </si>
  <si>
    <t>22/12/1994</t>
  </si>
  <si>
    <t xml:space="preserve">Bùi Thị Quỳnh </t>
  </si>
  <si>
    <t>21/12/1994</t>
  </si>
  <si>
    <t xml:space="preserve">Lý Trường </t>
  </si>
  <si>
    <t>Quang</t>
  </si>
  <si>
    <t>20/05/993</t>
  </si>
  <si>
    <t>Nguyễn Xuân</t>
  </si>
  <si>
    <t>Qúy</t>
  </si>
  <si>
    <t>30/01/1994</t>
  </si>
  <si>
    <t>Thắng</t>
  </si>
  <si>
    <t>16/02/1994</t>
  </si>
  <si>
    <t>Thảo</t>
  </si>
  <si>
    <t>25/12/1995</t>
  </si>
  <si>
    <t>Trang</t>
  </si>
  <si>
    <t xml:space="preserve">Thân Huyền </t>
  </si>
  <si>
    <t>28/10/1994</t>
  </si>
  <si>
    <t>Hà Văn</t>
  </si>
  <si>
    <t>Tú</t>
  </si>
  <si>
    <t>Bàn Ngọc</t>
  </si>
  <si>
    <t>Vượng</t>
  </si>
  <si>
    <t>KẾT QUẢ</t>
  </si>
  <si>
    <t>WRITING (ĐIỂM/25)</t>
  </si>
  <si>
    <t>READING (ĐIỂM/35)</t>
  </si>
  <si>
    <t>LISTENING (ĐIỂM/25)</t>
  </si>
  <si>
    <t>SPEAKING (ĐIỂM/30)</t>
  </si>
  <si>
    <t xml:space="preserve"> ĐIỂM TỔNG HỢP</t>
  </si>
  <si>
    <t>READING (%)</t>
  </si>
  <si>
    <t>LISTENING (%)</t>
  </si>
  <si>
    <t>WRITING (%)</t>
  </si>
  <si>
    <t>SPEAKING (%)</t>
  </si>
  <si>
    <t>KẾT QUẢ THI TIẾNG ANH CHUẨN ĐẦU RA THEO ĐỊNH DẠNG B1  KHUNG THAM CHIẾU CHÂU ÂU</t>
  </si>
  <si>
    <t>LẦN 2 NĂM HỌC 2018 - 2019</t>
  </si>
  <si>
    <t xml:space="preserve"> (Kèm theo quyết định số          /QĐ-TTNN ngày        tháng        năm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</si>
</sst>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\ _₫_-;\-* #,##0.0\ _₫_-;_-* &quot;-&quot;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3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8" fillId="0" borderId="1" xfId="0" applyFont="1" applyBorder="1"/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A4" zoomScaleNormal="100" workbookViewId="0">
      <selection activeCell="J8" sqref="J8"/>
    </sheetView>
  </sheetViews>
  <sheetFormatPr defaultRowHeight="12" x14ac:dyDescent="0.2"/>
  <cols>
    <col min="1" max="1" width="5.28515625" style="2" customWidth="1"/>
    <col min="2" max="2" width="9.28515625" style="2" customWidth="1"/>
    <col min="3" max="3" width="14.140625" style="2" customWidth="1"/>
    <col min="4" max="4" width="9.7109375" style="2" customWidth="1"/>
    <col min="5" max="6" width="13.85546875" style="2" customWidth="1"/>
    <col min="7" max="7" width="8.140625" style="2" hidden="1" customWidth="1"/>
    <col min="8" max="8" width="10.7109375" style="2" customWidth="1"/>
    <col min="9" max="9" width="9.28515625" style="2" hidden="1" customWidth="1"/>
    <col min="10" max="10" width="10.7109375" style="2" customWidth="1"/>
    <col min="11" max="11" width="8.28515625" style="2" hidden="1" customWidth="1"/>
    <col min="12" max="12" width="10.7109375" style="2" customWidth="1"/>
    <col min="13" max="13" width="9" style="2" hidden="1" customWidth="1"/>
    <col min="14" max="17" width="10.7109375" style="2" customWidth="1"/>
    <col min="18" max="18" width="9.140625" style="2"/>
    <col min="19" max="19" width="9.140625" style="2" customWidth="1"/>
    <col min="20" max="16384" width="9.140625" style="2"/>
  </cols>
  <sheetData>
    <row r="1" spans="1:17" ht="15" customHeight="1" x14ac:dyDescent="0.2">
      <c r="A1" s="31" t="s">
        <v>0</v>
      </c>
      <c r="B1" s="31"/>
      <c r="C1" s="31"/>
      <c r="D1" s="31"/>
      <c r="E1" s="31"/>
      <c r="F1" s="31"/>
      <c r="G1" s="1"/>
      <c r="H1" s="31" t="s">
        <v>1</v>
      </c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 x14ac:dyDescent="0.2">
      <c r="A2" s="33" t="s">
        <v>2</v>
      </c>
      <c r="B2" s="33"/>
      <c r="C2" s="33"/>
      <c r="D2" s="33"/>
      <c r="E2" s="33"/>
      <c r="F2" s="33"/>
      <c r="G2" s="1"/>
      <c r="H2" s="32" t="s">
        <v>3</v>
      </c>
      <c r="I2" s="31"/>
      <c r="J2" s="31"/>
      <c r="K2" s="31"/>
      <c r="L2" s="31"/>
      <c r="M2" s="31"/>
      <c r="N2" s="31"/>
      <c r="O2" s="31"/>
      <c r="P2" s="31"/>
      <c r="Q2" s="31"/>
    </row>
    <row r="3" spans="1:17" ht="15" customHeight="1" x14ac:dyDescent="0.2">
      <c r="A3" s="3"/>
      <c r="B3" s="3"/>
      <c r="C3" s="3"/>
      <c r="D3" s="4"/>
      <c r="E3" s="4"/>
      <c r="F3" s="4"/>
      <c r="G3" s="5"/>
    </row>
    <row r="4" spans="1:17" ht="28.5" customHeight="1" x14ac:dyDescent="0.2">
      <c r="A4" s="30" t="s">
        <v>78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21.75" customHeight="1" x14ac:dyDescent="0.2">
      <c r="A5" s="35" t="s">
        <v>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s="6" customFormat="1" ht="21.75" customHeight="1" x14ac:dyDescent="0.25">
      <c r="A6" s="34" t="s">
        <v>80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2">
      <c r="A7" s="7"/>
      <c r="B7" s="7"/>
      <c r="C7" s="7"/>
      <c r="D7" s="7"/>
      <c r="E7" s="7"/>
      <c r="F7" s="7"/>
      <c r="G7" s="5"/>
      <c r="H7" s="7"/>
      <c r="I7" s="7"/>
    </row>
    <row r="8" spans="1:17" ht="38.25" customHeight="1" x14ac:dyDescent="0.2">
      <c r="A8" s="26" t="s">
        <v>12</v>
      </c>
      <c r="B8" s="26" t="s">
        <v>13</v>
      </c>
      <c r="C8" s="26" t="s">
        <v>14</v>
      </c>
      <c r="D8" s="26" t="s">
        <v>4</v>
      </c>
      <c r="E8" s="26" t="s">
        <v>15</v>
      </c>
      <c r="F8" s="26" t="s">
        <v>5</v>
      </c>
      <c r="G8" s="26" t="s">
        <v>70</v>
      </c>
      <c r="H8" s="26" t="s">
        <v>74</v>
      </c>
      <c r="I8" s="26" t="s">
        <v>71</v>
      </c>
      <c r="J8" s="26" t="s">
        <v>75</v>
      </c>
      <c r="K8" s="27" t="s">
        <v>69</v>
      </c>
      <c r="L8" s="27" t="s">
        <v>76</v>
      </c>
      <c r="M8" s="27" t="s">
        <v>72</v>
      </c>
      <c r="N8" s="27" t="s">
        <v>77</v>
      </c>
      <c r="O8" s="27" t="s">
        <v>73</v>
      </c>
      <c r="P8" s="28" t="s">
        <v>68</v>
      </c>
      <c r="Q8" s="27" t="s">
        <v>6</v>
      </c>
    </row>
    <row r="9" spans="1:17" ht="33" customHeight="1" x14ac:dyDescent="0.25">
      <c r="A9" s="9">
        <v>1</v>
      </c>
      <c r="B9" s="10">
        <v>614301</v>
      </c>
      <c r="C9" s="11" t="s">
        <v>16</v>
      </c>
      <c r="D9" s="12" t="s">
        <v>17</v>
      </c>
      <c r="E9" s="13" t="s">
        <v>18</v>
      </c>
      <c r="F9" s="12" t="s">
        <v>19</v>
      </c>
      <c r="G9" s="14">
        <v>30</v>
      </c>
      <c r="H9" s="15">
        <f>G9/35</f>
        <v>0.8571428571428571</v>
      </c>
      <c r="I9" s="16">
        <v>15</v>
      </c>
      <c r="J9" s="17">
        <f>I9/25</f>
        <v>0.6</v>
      </c>
      <c r="K9" s="16">
        <v>16</v>
      </c>
      <c r="L9" s="17">
        <f>K9/25</f>
        <v>0.64</v>
      </c>
      <c r="M9" s="16">
        <v>19</v>
      </c>
      <c r="N9" s="17">
        <f>M9/30</f>
        <v>0.6333333333333333</v>
      </c>
      <c r="O9" s="17">
        <f>(H9+J9+L9+N9)/4</f>
        <v>0.68261904761904757</v>
      </c>
      <c r="P9" s="8" t="str">
        <f>IF(O9&gt;=67.5%,"Đạt ", "Không đạt")</f>
        <v xml:space="preserve">Đạt </v>
      </c>
      <c r="Q9" s="18"/>
    </row>
    <row r="10" spans="1:17" ht="33" customHeight="1" x14ac:dyDescent="0.25">
      <c r="A10" s="9">
        <v>2</v>
      </c>
      <c r="B10" s="10">
        <v>614305</v>
      </c>
      <c r="C10" s="11" t="s">
        <v>24</v>
      </c>
      <c r="D10" s="12" t="s">
        <v>25</v>
      </c>
      <c r="E10" s="13" t="s">
        <v>26</v>
      </c>
      <c r="F10" s="12" t="s">
        <v>19</v>
      </c>
      <c r="G10" s="14">
        <v>31</v>
      </c>
      <c r="H10" s="15">
        <f t="shared" ref="H10:H29" si="0">G10/35</f>
        <v>0.88571428571428568</v>
      </c>
      <c r="I10" s="16">
        <v>19</v>
      </c>
      <c r="J10" s="17">
        <f t="shared" ref="J10:J29" si="1">I10/25</f>
        <v>0.76</v>
      </c>
      <c r="K10" s="16">
        <v>16</v>
      </c>
      <c r="L10" s="17">
        <f t="shared" ref="L10:L29" si="2">K10/25</f>
        <v>0.64</v>
      </c>
      <c r="M10" s="16">
        <v>20</v>
      </c>
      <c r="N10" s="17">
        <f t="shared" ref="N10:N29" si="3">M10/30</f>
        <v>0.66666666666666663</v>
      </c>
      <c r="O10" s="17">
        <f t="shared" ref="O10:O29" si="4">(H10+J10+L10+N10)/4</f>
        <v>0.73809523809523803</v>
      </c>
      <c r="P10" s="8" t="str">
        <f t="shared" ref="P10:P29" si="5">IF(O10&gt;=67.5%,"Đạt ", "Không đạt")</f>
        <v xml:space="preserve">Đạt </v>
      </c>
      <c r="Q10" s="18"/>
    </row>
    <row r="11" spans="1:17" ht="33" customHeight="1" x14ac:dyDescent="0.25">
      <c r="A11" s="9">
        <v>3</v>
      </c>
      <c r="B11" s="10">
        <v>614394</v>
      </c>
      <c r="C11" s="11" t="s">
        <v>27</v>
      </c>
      <c r="D11" s="12" t="s">
        <v>28</v>
      </c>
      <c r="E11" s="13">
        <v>34582</v>
      </c>
      <c r="F11" s="12" t="s">
        <v>22</v>
      </c>
      <c r="G11" s="14">
        <v>32</v>
      </c>
      <c r="H11" s="15">
        <f t="shared" si="0"/>
        <v>0.91428571428571426</v>
      </c>
      <c r="I11" s="16">
        <v>16</v>
      </c>
      <c r="J11" s="17">
        <f t="shared" si="1"/>
        <v>0.64</v>
      </c>
      <c r="K11" s="16">
        <v>17</v>
      </c>
      <c r="L11" s="17">
        <f t="shared" si="2"/>
        <v>0.68</v>
      </c>
      <c r="M11" s="16">
        <v>17</v>
      </c>
      <c r="N11" s="17">
        <f t="shared" si="3"/>
        <v>0.56666666666666665</v>
      </c>
      <c r="O11" s="17">
        <f t="shared" si="4"/>
        <v>0.70023809523809533</v>
      </c>
      <c r="P11" s="8" t="str">
        <f t="shared" si="5"/>
        <v xml:space="preserve">Đạt </v>
      </c>
      <c r="Q11" s="18"/>
    </row>
    <row r="12" spans="1:17" ht="33" customHeight="1" x14ac:dyDescent="0.25">
      <c r="A12" s="9">
        <v>4</v>
      </c>
      <c r="B12" s="10">
        <v>614397</v>
      </c>
      <c r="C12" s="11" t="s">
        <v>7</v>
      </c>
      <c r="D12" s="12" t="s">
        <v>8</v>
      </c>
      <c r="E12" s="13" t="s">
        <v>29</v>
      </c>
      <c r="F12" s="12" t="s">
        <v>21</v>
      </c>
      <c r="G12" s="14">
        <v>28</v>
      </c>
      <c r="H12" s="15">
        <f t="shared" si="0"/>
        <v>0.8</v>
      </c>
      <c r="I12" s="16">
        <v>22</v>
      </c>
      <c r="J12" s="17">
        <f t="shared" si="1"/>
        <v>0.88</v>
      </c>
      <c r="K12" s="16">
        <v>17</v>
      </c>
      <c r="L12" s="17">
        <f t="shared" si="2"/>
        <v>0.68</v>
      </c>
      <c r="M12" s="16">
        <v>19</v>
      </c>
      <c r="N12" s="17">
        <f t="shared" si="3"/>
        <v>0.6333333333333333</v>
      </c>
      <c r="O12" s="17">
        <f t="shared" si="4"/>
        <v>0.74833333333333341</v>
      </c>
      <c r="P12" s="8" t="str">
        <f t="shared" si="5"/>
        <v xml:space="preserve">Đạt </v>
      </c>
      <c r="Q12" s="18"/>
    </row>
    <row r="13" spans="1:17" ht="33" customHeight="1" x14ac:dyDescent="0.2">
      <c r="A13" s="9">
        <v>5</v>
      </c>
      <c r="B13" s="10">
        <v>614312</v>
      </c>
      <c r="C13" s="11" t="s">
        <v>31</v>
      </c>
      <c r="D13" s="12" t="s">
        <v>32</v>
      </c>
      <c r="E13" s="13" t="s">
        <v>33</v>
      </c>
      <c r="F13" s="12" t="s">
        <v>19</v>
      </c>
      <c r="G13" s="19">
        <v>34</v>
      </c>
      <c r="H13" s="15">
        <f t="shared" si="0"/>
        <v>0.97142857142857142</v>
      </c>
      <c r="I13" s="20">
        <v>20</v>
      </c>
      <c r="J13" s="17">
        <f t="shared" si="1"/>
        <v>0.8</v>
      </c>
      <c r="K13" s="20">
        <v>19</v>
      </c>
      <c r="L13" s="17">
        <f t="shared" si="2"/>
        <v>0.76</v>
      </c>
      <c r="M13" s="20">
        <v>16</v>
      </c>
      <c r="N13" s="17">
        <f t="shared" si="3"/>
        <v>0.53333333333333333</v>
      </c>
      <c r="O13" s="17">
        <f t="shared" si="4"/>
        <v>0.76619047619047609</v>
      </c>
      <c r="P13" s="8" t="str">
        <f>IF(O13&gt;=67.5%,"Đạt ", "Không đạt")</f>
        <v xml:space="preserve">Đạt </v>
      </c>
      <c r="Q13" s="21"/>
    </row>
    <row r="14" spans="1:17" ht="33" customHeight="1" x14ac:dyDescent="0.25">
      <c r="A14" s="9">
        <v>6</v>
      </c>
      <c r="B14" s="10">
        <v>614336</v>
      </c>
      <c r="C14" s="11" t="s">
        <v>34</v>
      </c>
      <c r="D14" s="12" t="s">
        <v>35</v>
      </c>
      <c r="E14" s="13" t="s">
        <v>36</v>
      </c>
      <c r="F14" s="12" t="s">
        <v>23</v>
      </c>
      <c r="G14" s="14">
        <v>31</v>
      </c>
      <c r="H14" s="15">
        <f t="shared" si="0"/>
        <v>0.88571428571428568</v>
      </c>
      <c r="I14" s="16">
        <v>18</v>
      </c>
      <c r="J14" s="17">
        <f t="shared" si="1"/>
        <v>0.72</v>
      </c>
      <c r="K14" s="16">
        <v>15</v>
      </c>
      <c r="L14" s="17">
        <f t="shared" si="2"/>
        <v>0.6</v>
      </c>
      <c r="M14" s="16">
        <v>17</v>
      </c>
      <c r="N14" s="17">
        <f t="shared" si="3"/>
        <v>0.56666666666666665</v>
      </c>
      <c r="O14" s="17">
        <f t="shared" si="4"/>
        <v>0.69309523809523799</v>
      </c>
      <c r="P14" s="8" t="str">
        <f t="shared" si="5"/>
        <v xml:space="preserve">Đạt </v>
      </c>
      <c r="Q14" s="18"/>
    </row>
    <row r="15" spans="1:17" ht="33" customHeight="1" x14ac:dyDescent="0.25">
      <c r="A15" s="9">
        <v>7</v>
      </c>
      <c r="B15" s="10">
        <v>614337</v>
      </c>
      <c r="C15" s="11" t="s">
        <v>37</v>
      </c>
      <c r="D15" s="12" t="s">
        <v>38</v>
      </c>
      <c r="E15" s="13" t="s">
        <v>39</v>
      </c>
      <c r="F15" s="12" t="s">
        <v>23</v>
      </c>
      <c r="G15" s="14">
        <v>31</v>
      </c>
      <c r="H15" s="15">
        <f t="shared" si="0"/>
        <v>0.88571428571428568</v>
      </c>
      <c r="I15" s="16">
        <v>17</v>
      </c>
      <c r="J15" s="17">
        <f t="shared" si="1"/>
        <v>0.68</v>
      </c>
      <c r="K15" s="16">
        <v>15</v>
      </c>
      <c r="L15" s="17">
        <f t="shared" si="2"/>
        <v>0.6</v>
      </c>
      <c r="M15" s="16">
        <v>17</v>
      </c>
      <c r="N15" s="17">
        <f t="shared" si="3"/>
        <v>0.56666666666666665</v>
      </c>
      <c r="O15" s="17">
        <f t="shared" si="4"/>
        <v>0.6830952380952382</v>
      </c>
      <c r="P15" s="8" t="str">
        <f t="shared" si="5"/>
        <v xml:space="preserve">Đạt </v>
      </c>
      <c r="Q15" s="18"/>
    </row>
    <row r="16" spans="1:17" ht="33" customHeight="1" x14ac:dyDescent="0.25">
      <c r="A16" s="9">
        <v>8</v>
      </c>
      <c r="B16" s="10">
        <v>614403</v>
      </c>
      <c r="C16" s="11" t="s">
        <v>40</v>
      </c>
      <c r="D16" s="12" t="s">
        <v>41</v>
      </c>
      <c r="E16" s="13">
        <v>33127</v>
      </c>
      <c r="F16" s="12" t="s">
        <v>22</v>
      </c>
      <c r="G16" s="14">
        <v>28</v>
      </c>
      <c r="H16" s="15">
        <f t="shared" si="0"/>
        <v>0.8</v>
      </c>
      <c r="I16" s="16">
        <v>21</v>
      </c>
      <c r="J16" s="17">
        <f t="shared" si="1"/>
        <v>0.84</v>
      </c>
      <c r="K16" s="16">
        <v>13</v>
      </c>
      <c r="L16" s="17">
        <f t="shared" si="2"/>
        <v>0.52</v>
      </c>
      <c r="M16" s="16">
        <v>19</v>
      </c>
      <c r="N16" s="17">
        <f t="shared" si="3"/>
        <v>0.6333333333333333</v>
      </c>
      <c r="O16" s="17">
        <f t="shared" si="4"/>
        <v>0.69833333333333336</v>
      </c>
      <c r="P16" s="8" t="str">
        <f t="shared" si="5"/>
        <v xml:space="preserve">Đạt </v>
      </c>
      <c r="Q16" s="18"/>
    </row>
    <row r="17" spans="1:17" ht="33" customHeight="1" x14ac:dyDescent="0.25">
      <c r="A17" s="9">
        <v>9</v>
      </c>
      <c r="B17" s="10">
        <v>614316</v>
      </c>
      <c r="C17" s="11" t="s">
        <v>7</v>
      </c>
      <c r="D17" s="12" t="s">
        <v>42</v>
      </c>
      <c r="E17" s="13" t="s">
        <v>43</v>
      </c>
      <c r="F17" s="12" t="s">
        <v>19</v>
      </c>
      <c r="G17" s="14">
        <v>32</v>
      </c>
      <c r="H17" s="15">
        <f t="shared" si="0"/>
        <v>0.91428571428571426</v>
      </c>
      <c r="I17" s="16">
        <v>16</v>
      </c>
      <c r="J17" s="17">
        <f t="shared" si="1"/>
        <v>0.64</v>
      </c>
      <c r="K17" s="16">
        <v>15</v>
      </c>
      <c r="L17" s="17">
        <f t="shared" si="2"/>
        <v>0.6</v>
      </c>
      <c r="M17" s="16">
        <v>13</v>
      </c>
      <c r="N17" s="17">
        <f t="shared" si="3"/>
        <v>0.43333333333333335</v>
      </c>
      <c r="O17" s="17">
        <f t="shared" si="4"/>
        <v>0.64690476190476187</v>
      </c>
      <c r="P17" s="22" t="str">
        <f t="shared" si="5"/>
        <v>Không đạt</v>
      </c>
      <c r="Q17" s="18"/>
    </row>
    <row r="18" spans="1:17" ht="33" customHeight="1" x14ac:dyDescent="0.25">
      <c r="A18" s="9">
        <v>10</v>
      </c>
      <c r="B18" s="10">
        <v>614318</v>
      </c>
      <c r="C18" s="11" t="s">
        <v>44</v>
      </c>
      <c r="D18" s="12" t="s">
        <v>45</v>
      </c>
      <c r="E18" s="13" t="s">
        <v>46</v>
      </c>
      <c r="F18" s="12" t="s">
        <v>19</v>
      </c>
      <c r="G18" s="14">
        <v>35</v>
      </c>
      <c r="H18" s="15">
        <f t="shared" si="0"/>
        <v>1</v>
      </c>
      <c r="I18" s="16">
        <v>19</v>
      </c>
      <c r="J18" s="17">
        <f t="shared" si="1"/>
        <v>0.76</v>
      </c>
      <c r="K18" s="16">
        <v>19</v>
      </c>
      <c r="L18" s="17">
        <f t="shared" si="2"/>
        <v>0.76</v>
      </c>
      <c r="M18" s="16">
        <v>13</v>
      </c>
      <c r="N18" s="17">
        <f t="shared" si="3"/>
        <v>0.43333333333333335</v>
      </c>
      <c r="O18" s="17">
        <f t="shared" si="4"/>
        <v>0.73833333333333329</v>
      </c>
      <c r="P18" s="8" t="str">
        <f t="shared" si="5"/>
        <v xml:space="preserve">Đạt </v>
      </c>
      <c r="Q18" s="18"/>
    </row>
    <row r="19" spans="1:17" ht="33" customHeight="1" x14ac:dyDescent="0.25">
      <c r="A19" s="9">
        <v>11</v>
      </c>
      <c r="B19" s="10">
        <v>614405</v>
      </c>
      <c r="C19" s="11" t="s">
        <v>47</v>
      </c>
      <c r="D19" s="12" t="s">
        <v>9</v>
      </c>
      <c r="E19" s="13">
        <v>34612</v>
      </c>
      <c r="F19" s="12" t="s">
        <v>21</v>
      </c>
      <c r="G19" s="14">
        <v>14</v>
      </c>
      <c r="H19" s="15">
        <f t="shared" si="0"/>
        <v>0.4</v>
      </c>
      <c r="I19" s="16">
        <v>19</v>
      </c>
      <c r="J19" s="17">
        <f t="shared" si="1"/>
        <v>0.76</v>
      </c>
      <c r="K19" s="16">
        <v>16</v>
      </c>
      <c r="L19" s="17">
        <f t="shared" si="2"/>
        <v>0.64</v>
      </c>
      <c r="M19" s="16">
        <v>16</v>
      </c>
      <c r="N19" s="17">
        <f t="shared" si="3"/>
        <v>0.53333333333333333</v>
      </c>
      <c r="O19" s="17">
        <f t="shared" si="4"/>
        <v>0.58333333333333337</v>
      </c>
      <c r="P19" s="22" t="str">
        <f t="shared" si="5"/>
        <v>Không đạt</v>
      </c>
      <c r="Q19" s="18"/>
    </row>
    <row r="20" spans="1:17" ht="33" customHeight="1" x14ac:dyDescent="0.25">
      <c r="A20" s="9">
        <v>12</v>
      </c>
      <c r="B20" s="10">
        <v>614320</v>
      </c>
      <c r="C20" s="11" t="s">
        <v>16</v>
      </c>
      <c r="D20" s="12" t="s">
        <v>9</v>
      </c>
      <c r="E20" s="13" t="s">
        <v>48</v>
      </c>
      <c r="F20" s="12" t="s">
        <v>19</v>
      </c>
      <c r="G20" s="14">
        <v>32</v>
      </c>
      <c r="H20" s="15">
        <f t="shared" si="0"/>
        <v>0.91428571428571426</v>
      </c>
      <c r="I20" s="16">
        <v>14</v>
      </c>
      <c r="J20" s="17">
        <f t="shared" si="1"/>
        <v>0.56000000000000005</v>
      </c>
      <c r="K20" s="16">
        <v>16</v>
      </c>
      <c r="L20" s="17">
        <f t="shared" si="2"/>
        <v>0.64</v>
      </c>
      <c r="M20" s="16">
        <v>18</v>
      </c>
      <c r="N20" s="17">
        <f t="shared" si="3"/>
        <v>0.6</v>
      </c>
      <c r="O20" s="17">
        <f t="shared" si="4"/>
        <v>0.6785714285714286</v>
      </c>
      <c r="P20" s="8" t="str">
        <f t="shared" si="5"/>
        <v xml:space="preserve">Đạt </v>
      </c>
      <c r="Q20" s="18"/>
    </row>
    <row r="21" spans="1:17" ht="33" customHeight="1" x14ac:dyDescent="0.25">
      <c r="A21" s="9">
        <v>13</v>
      </c>
      <c r="B21" s="10">
        <v>614345</v>
      </c>
      <c r="C21" s="11" t="s">
        <v>49</v>
      </c>
      <c r="D21" s="12" t="s">
        <v>9</v>
      </c>
      <c r="E21" s="13" t="s">
        <v>50</v>
      </c>
      <c r="F21" s="12" t="s">
        <v>23</v>
      </c>
      <c r="G21" s="14">
        <v>32</v>
      </c>
      <c r="H21" s="15">
        <f t="shared" si="0"/>
        <v>0.91428571428571426</v>
      </c>
      <c r="I21" s="16">
        <v>18</v>
      </c>
      <c r="J21" s="17">
        <f t="shared" si="1"/>
        <v>0.72</v>
      </c>
      <c r="K21" s="16">
        <v>15</v>
      </c>
      <c r="L21" s="17">
        <f t="shared" si="2"/>
        <v>0.6</v>
      </c>
      <c r="M21" s="16">
        <v>15</v>
      </c>
      <c r="N21" s="17">
        <f t="shared" si="3"/>
        <v>0.5</v>
      </c>
      <c r="O21" s="17">
        <f t="shared" si="4"/>
        <v>0.68357142857142861</v>
      </c>
      <c r="P21" s="8" t="str">
        <f t="shared" si="5"/>
        <v xml:space="preserve">Đạt </v>
      </c>
      <c r="Q21" s="18"/>
    </row>
    <row r="22" spans="1:17" ht="33" customHeight="1" x14ac:dyDescent="0.25">
      <c r="A22" s="9">
        <v>14</v>
      </c>
      <c r="B22" s="10">
        <v>614347</v>
      </c>
      <c r="C22" s="11" t="s">
        <v>51</v>
      </c>
      <c r="D22" s="12" t="s">
        <v>52</v>
      </c>
      <c r="E22" s="13" t="s">
        <v>53</v>
      </c>
      <c r="F22" s="12" t="s">
        <v>23</v>
      </c>
      <c r="G22" s="14">
        <v>32</v>
      </c>
      <c r="H22" s="15">
        <f t="shared" si="0"/>
        <v>0.91428571428571426</v>
      </c>
      <c r="I22" s="16">
        <v>16</v>
      </c>
      <c r="J22" s="17">
        <f t="shared" si="1"/>
        <v>0.64</v>
      </c>
      <c r="K22" s="16">
        <v>15</v>
      </c>
      <c r="L22" s="17">
        <f t="shared" si="2"/>
        <v>0.6</v>
      </c>
      <c r="M22" s="16">
        <v>18</v>
      </c>
      <c r="N22" s="17">
        <f t="shared" si="3"/>
        <v>0.6</v>
      </c>
      <c r="O22" s="17">
        <f t="shared" si="4"/>
        <v>0.68857142857142861</v>
      </c>
      <c r="P22" s="8" t="str">
        <f t="shared" si="5"/>
        <v xml:space="preserve">Đạt </v>
      </c>
      <c r="Q22" s="18"/>
    </row>
    <row r="23" spans="1:17" ht="33" customHeight="1" x14ac:dyDescent="0.25">
      <c r="A23" s="9">
        <v>15</v>
      </c>
      <c r="B23" s="10">
        <v>614406</v>
      </c>
      <c r="C23" s="11" t="s">
        <v>54</v>
      </c>
      <c r="D23" s="12" t="s">
        <v>55</v>
      </c>
      <c r="E23" s="13" t="s">
        <v>56</v>
      </c>
      <c r="F23" s="12" t="s">
        <v>21</v>
      </c>
      <c r="G23" s="14">
        <v>34</v>
      </c>
      <c r="H23" s="15">
        <f t="shared" si="0"/>
        <v>0.97142857142857142</v>
      </c>
      <c r="I23" s="16">
        <v>17</v>
      </c>
      <c r="J23" s="17">
        <f t="shared" si="1"/>
        <v>0.68</v>
      </c>
      <c r="K23" s="16">
        <v>17</v>
      </c>
      <c r="L23" s="17">
        <f t="shared" si="2"/>
        <v>0.68</v>
      </c>
      <c r="M23" s="16">
        <v>17</v>
      </c>
      <c r="N23" s="17">
        <f t="shared" si="3"/>
        <v>0.56666666666666665</v>
      </c>
      <c r="O23" s="17">
        <f t="shared" si="4"/>
        <v>0.72452380952380957</v>
      </c>
      <c r="P23" s="8" t="str">
        <f t="shared" si="5"/>
        <v xml:space="preserve">Đạt </v>
      </c>
      <c r="Q23" s="18"/>
    </row>
    <row r="24" spans="1:17" ht="33" customHeight="1" x14ac:dyDescent="0.25">
      <c r="A24" s="9">
        <v>16</v>
      </c>
      <c r="B24" s="10">
        <v>614407</v>
      </c>
      <c r="C24" s="11" t="s">
        <v>7</v>
      </c>
      <c r="D24" s="12" t="s">
        <v>10</v>
      </c>
      <c r="E24" s="13">
        <v>34676</v>
      </c>
      <c r="F24" s="12" t="s">
        <v>21</v>
      </c>
      <c r="G24" s="14">
        <v>32</v>
      </c>
      <c r="H24" s="15">
        <f t="shared" si="0"/>
        <v>0.91428571428571426</v>
      </c>
      <c r="I24" s="16">
        <v>15</v>
      </c>
      <c r="J24" s="17">
        <f t="shared" si="1"/>
        <v>0.6</v>
      </c>
      <c r="K24" s="16">
        <v>15</v>
      </c>
      <c r="L24" s="17">
        <f t="shared" si="2"/>
        <v>0.6</v>
      </c>
      <c r="M24" s="16">
        <v>18</v>
      </c>
      <c r="N24" s="17">
        <f t="shared" si="3"/>
        <v>0.6</v>
      </c>
      <c r="O24" s="17">
        <f t="shared" si="4"/>
        <v>0.6785714285714286</v>
      </c>
      <c r="P24" s="8" t="str">
        <f t="shared" si="5"/>
        <v xml:space="preserve">Đạt </v>
      </c>
      <c r="Q24" s="18"/>
    </row>
    <row r="25" spans="1:17" ht="33" customHeight="1" x14ac:dyDescent="0.25">
      <c r="A25" s="9">
        <v>17</v>
      </c>
      <c r="B25" s="10">
        <v>614322</v>
      </c>
      <c r="C25" s="11" t="s">
        <v>20</v>
      </c>
      <c r="D25" s="12" t="s">
        <v>57</v>
      </c>
      <c r="E25" s="13" t="s">
        <v>58</v>
      </c>
      <c r="F25" s="12" t="s">
        <v>19</v>
      </c>
      <c r="G25" s="14">
        <v>34</v>
      </c>
      <c r="H25" s="15">
        <f t="shared" si="0"/>
        <v>0.97142857142857142</v>
      </c>
      <c r="I25" s="16">
        <v>24</v>
      </c>
      <c r="J25" s="17">
        <f t="shared" si="1"/>
        <v>0.96</v>
      </c>
      <c r="K25" s="16">
        <v>20</v>
      </c>
      <c r="L25" s="17">
        <f t="shared" si="2"/>
        <v>0.8</v>
      </c>
      <c r="M25" s="16">
        <v>19</v>
      </c>
      <c r="N25" s="17">
        <f t="shared" si="3"/>
        <v>0.6333333333333333</v>
      </c>
      <c r="O25" s="17">
        <f t="shared" si="4"/>
        <v>0.84119047619047616</v>
      </c>
      <c r="P25" s="8" t="str">
        <f t="shared" si="5"/>
        <v xml:space="preserve">Đạt </v>
      </c>
      <c r="Q25" s="18"/>
    </row>
    <row r="26" spans="1:17" ht="33" customHeight="1" x14ac:dyDescent="0.25">
      <c r="A26" s="9">
        <v>18</v>
      </c>
      <c r="B26" s="10">
        <v>614323</v>
      </c>
      <c r="C26" s="11" t="s">
        <v>30</v>
      </c>
      <c r="D26" s="12" t="s">
        <v>59</v>
      </c>
      <c r="E26" s="13" t="s">
        <v>60</v>
      </c>
      <c r="F26" s="12" t="s">
        <v>19</v>
      </c>
      <c r="G26" s="14">
        <v>35</v>
      </c>
      <c r="H26" s="15">
        <f t="shared" si="0"/>
        <v>1</v>
      </c>
      <c r="I26" s="16">
        <v>18</v>
      </c>
      <c r="J26" s="17">
        <f t="shared" si="1"/>
        <v>0.72</v>
      </c>
      <c r="K26" s="16">
        <v>18</v>
      </c>
      <c r="L26" s="17">
        <f t="shared" si="2"/>
        <v>0.72</v>
      </c>
      <c r="M26" s="16">
        <v>18</v>
      </c>
      <c r="N26" s="17">
        <f t="shared" si="3"/>
        <v>0.6</v>
      </c>
      <c r="O26" s="17">
        <f t="shared" si="4"/>
        <v>0.76</v>
      </c>
      <c r="P26" s="8" t="str">
        <f t="shared" si="5"/>
        <v xml:space="preserve">Đạt </v>
      </c>
      <c r="Q26" s="18"/>
    </row>
    <row r="27" spans="1:17" ht="33" customHeight="1" x14ac:dyDescent="0.25">
      <c r="A27" s="9">
        <v>19</v>
      </c>
      <c r="B27" s="23">
        <v>614352</v>
      </c>
      <c r="C27" s="21" t="s">
        <v>62</v>
      </c>
      <c r="D27" s="24" t="s">
        <v>61</v>
      </c>
      <c r="E27" s="25" t="s">
        <v>63</v>
      </c>
      <c r="F27" s="24" t="s">
        <v>23</v>
      </c>
      <c r="G27" s="14">
        <v>32</v>
      </c>
      <c r="H27" s="15">
        <f t="shared" si="0"/>
        <v>0.91428571428571426</v>
      </c>
      <c r="I27" s="16">
        <v>19</v>
      </c>
      <c r="J27" s="17">
        <f t="shared" si="1"/>
        <v>0.76</v>
      </c>
      <c r="K27" s="16">
        <v>16</v>
      </c>
      <c r="L27" s="17">
        <f t="shared" si="2"/>
        <v>0.64</v>
      </c>
      <c r="M27" s="16">
        <v>18</v>
      </c>
      <c r="N27" s="17">
        <f t="shared" si="3"/>
        <v>0.6</v>
      </c>
      <c r="O27" s="17">
        <f t="shared" si="4"/>
        <v>0.72857142857142865</v>
      </c>
      <c r="P27" s="8" t="str">
        <f t="shared" si="5"/>
        <v xml:space="preserve">Đạt </v>
      </c>
      <c r="Q27" s="18"/>
    </row>
    <row r="28" spans="1:17" ht="33" customHeight="1" x14ac:dyDescent="0.25">
      <c r="A28" s="9">
        <v>20</v>
      </c>
      <c r="B28" s="10">
        <v>614354</v>
      </c>
      <c r="C28" s="11" t="s">
        <v>64</v>
      </c>
      <c r="D28" s="12" t="s">
        <v>65</v>
      </c>
      <c r="E28" s="13">
        <v>33763</v>
      </c>
      <c r="F28" s="12" t="s">
        <v>23</v>
      </c>
      <c r="G28" s="14">
        <v>28</v>
      </c>
      <c r="H28" s="15">
        <f t="shared" si="0"/>
        <v>0.8</v>
      </c>
      <c r="I28" s="16">
        <v>21</v>
      </c>
      <c r="J28" s="17">
        <f t="shared" si="1"/>
        <v>0.84</v>
      </c>
      <c r="K28" s="16">
        <v>17</v>
      </c>
      <c r="L28" s="17">
        <f t="shared" si="2"/>
        <v>0.68</v>
      </c>
      <c r="M28" s="16">
        <v>19</v>
      </c>
      <c r="N28" s="17">
        <f t="shared" si="3"/>
        <v>0.6333333333333333</v>
      </c>
      <c r="O28" s="17">
        <f t="shared" si="4"/>
        <v>0.7383333333333334</v>
      </c>
      <c r="P28" s="8" t="str">
        <f t="shared" si="5"/>
        <v xml:space="preserve">Đạt </v>
      </c>
      <c r="Q28" s="18"/>
    </row>
    <row r="29" spans="1:17" ht="33" customHeight="1" x14ac:dyDescent="0.25">
      <c r="A29" s="9">
        <v>21</v>
      </c>
      <c r="B29" s="10">
        <v>624068</v>
      </c>
      <c r="C29" s="11" t="s">
        <v>66</v>
      </c>
      <c r="D29" s="12" t="s">
        <v>67</v>
      </c>
      <c r="E29" s="13">
        <v>34492</v>
      </c>
      <c r="F29" s="12" t="s">
        <v>11</v>
      </c>
      <c r="G29" s="14">
        <v>28</v>
      </c>
      <c r="H29" s="15">
        <f t="shared" si="0"/>
        <v>0.8</v>
      </c>
      <c r="I29" s="16">
        <v>20</v>
      </c>
      <c r="J29" s="17">
        <f t="shared" si="1"/>
        <v>0.8</v>
      </c>
      <c r="K29" s="16">
        <v>12</v>
      </c>
      <c r="L29" s="17">
        <f t="shared" si="2"/>
        <v>0.48</v>
      </c>
      <c r="M29" s="16">
        <v>19</v>
      </c>
      <c r="N29" s="17">
        <f t="shared" si="3"/>
        <v>0.6333333333333333</v>
      </c>
      <c r="O29" s="17">
        <f t="shared" si="4"/>
        <v>0.67833333333333334</v>
      </c>
      <c r="P29" s="8" t="str">
        <f t="shared" si="5"/>
        <v xml:space="preserve">Đạt </v>
      </c>
      <c r="Q29" s="18"/>
    </row>
    <row r="30" spans="1:17" ht="33" customHeight="1" x14ac:dyDescent="0.2">
      <c r="G30" s="5"/>
    </row>
    <row r="31" spans="1:17" ht="33" customHeight="1" x14ac:dyDescent="0.2">
      <c r="K31" s="29"/>
      <c r="L31" s="29"/>
      <c r="M31" s="29"/>
      <c r="N31" s="29"/>
      <c r="O31" s="29"/>
      <c r="P31" s="29"/>
      <c r="Q31" s="29"/>
    </row>
    <row r="32" spans="1:17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23.1" customHeight="1" x14ac:dyDescent="0.2"/>
    <row r="67" ht="23.1" customHeight="1" x14ac:dyDescent="0.2"/>
    <row r="68" ht="23.1" customHeight="1" x14ac:dyDescent="0.2"/>
    <row r="69" ht="23.1" customHeight="1" x14ac:dyDescent="0.2"/>
    <row r="70" ht="23.1" customHeight="1" x14ac:dyDescent="0.2"/>
    <row r="71" ht="23.1" customHeight="1" x14ac:dyDescent="0.2"/>
    <row r="72" ht="23.1" customHeight="1" x14ac:dyDescent="0.2"/>
    <row r="73" ht="23.1" customHeight="1" x14ac:dyDescent="0.2"/>
    <row r="74" ht="23.1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</sheetData>
  <mergeCells count="8">
    <mergeCell ref="K31:Q31"/>
    <mergeCell ref="A4:Q4"/>
    <mergeCell ref="A5:Q5"/>
    <mergeCell ref="H1:Q1"/>
    <mergeCell ref="H2:Q2"/>
    <mergeCell ref="A6:Q6"/>
    <mergeCell ref="A1:F1"/>
    <mergeCell ref="A2:F2"/>
  </mergeCells>
  <pageMargins left="0" right="0" top="0.25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cuong</cp:lastModifiedBy>
  <cp:lastPrinted>2019-01-11T02:49:11Z</cp:lastPrinted>
  <dcterms:created xsi:type="dcterms:W3CDTF">2018-10-30T01:38:27Z</dcterms:created>
  <dcterms:modified xsi:type="dcterms:W3CDTF">2019-01-11T02:53:44Z</dcterms:modified>
</cp:coreProperties>
</file>